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047BE522-D14A-45CC-897A-CBB11D3D7A2B}" xr6:coauthVersionLast="47" xr6:coauthVersionMax="47" xr10:uidLastSave="{00000000-0000-0000-0000-000000000000}"/>
  <bookViews>
    <workbookView xWindow="-120" yWindow="-120" windowWidth="29040" windowHeight="15990" firstSheet="1" activeTab="5" xr2:uid="{00000000-000D-0000-FFFF-FFFF00000000}"/>
  </bookViews>
  <sheets>
    <sheet name="стр.1_2024_факт" sheetId="1" r:id="rId1"/>
    <sheet name="стр.2_2024_факт" sheetId="2" r:id="rId2"/>
    <sheet name="стр.1_2025_прогноз" sheetId="3" r:id="rId3"/>
    <sheet name="стр.2_2025_прогноз" sheetId="4" r:id="rId4"/>
    <sheet name="стр.1_2026_прогноз " sheetId="5" r:id="rId5"/>
    <sheet name="стр.2_2026_прогноз" sheetId="6" r:id="rId6"/>
  </sheets>
  <definedNames>
    <definedName name="_prd2">#REF!</definedName>
    <definedName name="fil">#REF!</definedName>
    <definedName name="god">#REF!</definedName>
    <definedName name="org">#REF!</definedName>
    <definedName name="unit">#REF!</definedName>
    <definedName name="_xlnm.Print_Area" localSheetId="0">стр.1_2024_факт!$A$1:$D$24</definedName>
    <definedName name="_xlnm.Print_Area" localSheetId="2">стр.1_2025_прогноз!$A$1:$D$24</definedName>
    <definedName name="_xlnm.Print_Area" localSheetId="4">'стр.1_2026_прогноз '!$A$1:$D$24</definedName>
    <definedName name="_xlnm.Print_Area" localSheetId="1">стр.2_2024_факт!$A$1:$L$15</definedName>
    <definedName name="_xlnm.Print_Area" localSheetId="3">стр.2_2025_прогноз!$A$1:$L$15</definedName>
    <definedName name="_xlnm.Print_Area" localSheetId="5">стр.2_2026_прогноз!$A$1:$L$15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5" l="1"/>
  <c r="B15" i="2"/>
  <c r="B11" i="2"/>
  <c r="H14" i="4" l="1"/>
  <c r="G14" i="4"/>
  <c r="F14" i="4"/>
  <c r="E14" i="4"/>
  <c r="D8" i="1"/>
  <c r="D4" i="1"/>
  <c r="D24" i="3" l="1"/>
  <c r="D14" i="2"/>
  <c r="E14" i="2"/>
  <c r="F14" i="2"/>
  <c r="G14" i="2"/>
  <c r="H14" i="2"/>
  <c r="B14" i="2"/>
  <c r="D12" i="1" l="1"/>
  <c r="D18" i="1" s="1"/>
  <c r="D14" i="4"/>
  <c r="B11" i="4"/>
  <c r="B15" i="4" l="1"/>
  <c r="B14" i="4"/>
</calcChain>
</file>

<file path=xl/sharedStrings.xml><?xml version="1.0" encoding="utf-8"?>
<sst xmlns="http://schemas.openxmlformats.org/spreadsheetml/2006/main" count="240" uniqueCount="58">
  <si>
    <t>(тыс. руб.)</t>
  </si>
  <si>
    <t xml:space="preserve">Прибыль (убыток) от продаж                    </t>
  </si>
  <si>
    <t xml:space="preserve">Доходы от участия в других организациях       </t>
  </si>
  <si>
    <t xml:space="preserve">Проценты к получению                          </t>
  </si>
  <si>
    <t xml:space="preserve">Проценты к уплате                             </t>
  </si>
  <si>
    <t xml:space="preserve">Прочие доходы                                 </t>
  </si>
  <si>
    <t xml:space="preserve">Прочие расходы                                </t>
  </si>
  <si>
    <t xml:space="preserve">Прибыль (убыток) до налогообложения           </t>
  </si>
  <si>
    <t xml:space="preserve">Текущий налог на прибыль                      </t>
  </si>
  <si>
    <t xml:space="preserve">Изменение отложенных налоговых обязательств   </t>
  </si>
  <si>
    <t xml:space="preserve">Изменение отложенных налоговых активов        </t>
  </si>
  <si>
    <t xml:space="preserve">Прочее                                        </t>
  </si>
  <si>
    <t xml:space="preserve">Чистая прибыль (убыток)                       </t>
  </si>
  <si>
    <t>1.1</t>
  </si>
  <si>
    <t>1.2</t>
  </si>
  <si>
    <t>1.3</t>
  </si>
  <si>
    <t>2.1</t>
  </si>
  <si>
    <t>2.2</t>
  </si>
  <si>
    <t>2.3</t>
  </si>
  <si>
    <t>10.1</t>
  </si>
  <si>
    <t xml:space="preserve">      Наименование показателей финансово-хозяйственной деятельности субъекта стественной монополии в сфере услуг аэропортов</t>
  </si>
  <si>
    <t xml:space="preserve">  Единица измерения</t>
  </si>
  <si>
    <t xml:space="preserve"> N п/п</t>
  </si>
  <si>
    <t xml:space="preserve">Доходы всего, в том числе по видам регулируемых услуг:    </t>
  </si>
  <si>
    <t xml:space="preserve">Расходы всего (включая коммерческие и управленческие расходы), в том числе: по видам регулируемых услуг: </t>
  </si>
  <si>
    <t xml:space="preserve">в том числе постоянные налоговые обязательства (активы) </t>
  </si>
  <si>
    <t>обслуживание пассажиров</t>
  </si>
  <si>
    <t>прочая авиационная деятельность</t>
  </si>
  <si>
    <t>прочая неавиационная деятельность</t>
  </si>
  <si>
    <t>I. Доходы и расходы</t>
  </si>
  <si>
    <t>II. Расшифровка расходов по финансово-хозяйственной деятельности</t>
  </si>
  <si>
    <t>Наименование хозяйств, работ и операций</t>
  </si>
  <si>
    <t>Расходы всего</t>
  </si>
  <si>
    <t>В том числе по статьям затрат</t>
  </si>
  <si>
    <t>расходы, связанные с участием в совместной деятельности</t>
  </si>
  <si>
    <t>материальные затраты</t>
  </si>
  <si>
    <t>затраты на оплату труда</t>
  </si>
  <si>
    <t>отчисления на соц. нужды</t>
  </si>
  <si>
    <t>амортизация</t>
  </si>
  <si>
    <t>прочие расходы по обычным видам деятельности</t>
  </si>
  <si>
    <t>операционные расходы, связанные с оплатой услуг, оказываемых кредитными организациями</t>
  </si>
  <si>
    <t>проценты к уплате по кредитам и займам</t>
  </si>
  <si>
    <t>налоги и иные обязательные платежи и сборы</t>
  </si>
  <si>
    <t>прочие расходы</t>
  </si>
  <si>
    <t>Регулируемые виды деятельности</t>
  </si>
  <si>
    <t>1. Обеспечение взлета, посадки и стоянки воздушных судов</t>
  </si>
  <si>
    <t>2. Предоставление аэровокзального комплекса</t>
  </si>
  <si>
    <t>3. Обеспечение авиационной безопасности</t>
  </si>
  <si>
    <t>4. Обслуживание пассажиров</t>
  </si>
  <si>
    <t>5. Обеспечение заправки воздушных судов авиационным топливом</t>
  </si>
  <si>
    <t>6. Хранение авиационного топлива</t>
  </si>
  <si>
    <t>Итого по аэропортовой деятельности:</t>
  </si>
  <si>
    <t>Прочие доходы и расходы</t>
  </si>
  <si>
    <t>тыс. руб.</t>
  </si>
  <si>
    <t>2024 г.</t>
  </si>
  <si>
    <t>ООО "Ю-Ти-Джи Внуково"</t>
  </si>
  <si>
    <t>2025 г.</t>
  </si>
  <si>
    <t>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</si>
</sst>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₽_-;\-* #,##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  <charset val="204"/>
    </font>
    <font>
      <b/>
      <sz val="10"/>
      <color theme="1"/>
      <name val="Courier New"/>
      <family val="3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ourier New"/>
      <family val="3"/>
      <charset val="204"/>
    </font>
    <font>
      <b/>
      <i/>
      <sz val="10"/>
      <color theme="1"/>
      <name val="Courier New"/>
      <family val="3"/>
      <charset val="204"/>
    </font>
    <font>
      <b/>
      <sz val="12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11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3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9" fontId="0" fillId="0" borderId="0" xfId="1" applyFont="1"/>
    <xf numFmtId="164" fontId="0" fillId="0" borderId="0" xfId="0" applyNumberFormat="1"/>
    <xf numFmtId="43" fontId="0" fillId="0" borderId="0" xfId="2" applyFont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7" xfId="0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7" fillId="2" borderId="19" xfId="0" applyNumberFormat="1" applyFont="1" applyFill="1" applyBorder="1" applyAlignment="1">
      <alignment horizontal="center" vertical="top" wrapText="1"/>
    </xf>
    <xf numFmtId="3" fontId="7" fillId="2" borderId="18" xfId="0" applyNumberFormat="1" applyFont="1" applyFill="1" applyBorder="1" applyAlignment="1">
      <alignment horizontal="center" vertical="top" wrapText="1"/>
    </xf>
    <xf numFmtId="3" fontId="7" fillId="2" borderId="20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horizontal="center" vertical="top" wrapText="1"/>
    </xf>
    <xf numFmtId="0" fontId="7" fillId="2" borderId="20" xfId="0" applyFont="1" applyFill="1" applyBorder="1" applyAlignment="1">
      <alignment horizontal="center" vertical="top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view="pageBreakPreview" zoomScaleNormal="100" zoomScaleSheetLayoutView="100" workbookViewId="0">
      <selection activeCell="I7" sqref="I7"/>
    </sheetView>
  </sheetViews>
  <sheetFormatPr defaultRowHeight="15" x14ac:dyDescent="0.25"/>
  <cols>
    <col min="1" max="1" width="8.85546875" customWidth="1"/>
    <col min="2" max="2" width="50.28515625" customWidth="1"/>
    <col min="3" max="3" width="14" customWidth="1"/>
    <col min="4" max="4" width="19.7109375" customWidth="1"/>
    <col min="5" max="5" width="14.5703125" customWidth="1"/>
    <col min="6" max="6" width="14.140625" customWidth="1"/>
    <col min="8" max="8" width="15" bestFit="1" customWidth="1"/>
    <col min="9" max="9" width="14.5703125" bestFit="1" customWidth="1"/>
  </cols>
  <sheetData>
    <row r="1" spans="1:10" ht="16.5" thickBot="1" x14ac:dyDescent="0.3">
      <c r="A1" s="34" t="s">
        <v>55</v>
      </c>
      <c r="B1" s="34"/>
      <c r="C1" s="34"/>
      <c r="D1" s="34"/>
    </row>
    <row r="2" spans="1:10" ht="16.5" thickBot="1" x14ac:dyDescent="0.3">
      <c r="A2" s="35" t="s">
        <v>29</v>
      </c>
      <c r="B2" s="35"/>
      <c r="C2" s="35"/>
      <c r="D2" s="35"/>
    </row>
    <row r="3" spans="1:10" ht="54.75" thickBot="1" x14ac:dyDescent="0.3">
      <c r="A3" s="3" t="s">
        <v>22</v>
      </c>
      <c r="B3" s="4" t="s">
        <v>20</v>
      </c>
      <c r="C3" s="4" t="s">
        <v>21</v>
      </c>
      <c r="D3" s="5" t="s">
        <v>54</v>
      </c>
    </row>
    <row r="4" spans="1:10" ht="27" x14ac:dyDescent="0.25">
      <c r="A4" s="6">
        <v>1</v>
      </c>
      <c r="B4" s="7" t="s">
        <v>23</v>
      </c>
      <c r="C4" s="12" t="s">
        <v>0</v>
      </c>
      <c r="D4" s="20">
        <f>SUM(D5:D7)</f>
        <v>6081727</v>
      </c>
    </row>
    <row r="5" spans="1:10" x14ac:dyDescent="0.25">
      <c r="A5" s="13" t="s">
        <v>13</v>
      </c>
      <c r="B5" s="14" t="s">
        <v>26</v>
      </c>
      <c r="C5" s="15" t="s">
        <v>0</v>
      </c>
      <c r="D5" s="21">
        <v>1715446</v>
      </c>
      <c r="J5" s="32"/>
    </row>
    <row r="6" spans="1:10" x14ac:dyDescent="0.25">
      <c r="A6" s="13" t="s">
        <v>14</v>
      </c>
      <c r="B6" s="14" t="s">
        <v>27</v>
      </c>
      <c r="C6" s="15" t="s">
        <v>0</v>
      </c>
      <c r="D6" s="21">
        <v>4311810</v>
      </c>
    </row>
    <row r="7" spans="1:10" ht="15.75" thickBot="1" x14ac:dyDescent="0.3">
      <c r="A7" s="16" t="s">
        <v>15</v>
      </c>
      <c r="B7" s="17" t="s">
        <v>28</v>
      </c>
      <c r="C7" s="18" t="s">
        <v>0</v>
      </c>
      <c r="D7" s="22">
        <v>54471</v>
      </c>
    </row>
    <row r="8" spans="1:10" ht="40.5" x14ac:dyDescent="0.25">
      <c r="A8" s="6">
        <v>2</v>
      </c>
      <c r="B8" s="7" t="s">
        <v>24</v>
      </c>
      <c r="C8" s="12" t="s">
        <v>0</v>
      </c>
      <c r="D8" s="20">
        <f>SUM(D9:D11)</f>
        <v>-4507626</v>
      </c>
    </row>
    <row r="9" spans="1:10" x14ac:dyDescent="0.25">
      <c r="A9" s="13" t="s">
        <v>16</v>
      </c>
      <c r="B9" s="14" t="s">
        <v>26</v>
      </c>
      <c r="C9" s="15" t="s">
        <v>0</v>
      </c>
      <c r="D9" s="21">
        <v>-1837508</v>
      </c>
      <c r="F9" s="19"/>
    </row>
    <row r="10" spans="1:10" x14ac:dyDescent="0.25">
      <c r="A10" s="13" t="s">
        <v>17</v>
      </c>
      <c r="B10" s="14" t="s">
        <v>27</v>
      </c>
      <c r="C10" s="15" t="s">
        <v>0</v>
      </c>
      <c r="D10" s="21">
        <v>-2619906</v>
      </c>
    </row>
    <row r="11" spans="1:10" ht="15.75" thickBot="1" x14ac:dyDescent="0.3">
      <c r="A11" s="16" t="s">
        <v>18</v>
      </c>
      <c r="B11" s="17" t="s">
        <v>28</v>
      </c>
      <c r="C11" s="18" t="s">
        <v>0</v>
      </c>
      <c r="D11" s="22">
        <v>-50212</v>
      </c>
    </row>
    <row r="12" spans="1:10" ht="15.75" thickBot="1" x14ac:dyDescent="0.3">
      <c r="A12" s="10">
        <v>3</v>
      </c>
      <c r="B12" s="11" t="s">
        <v>1</v>
      </c>
      <c r="C12" s="2" t="s">
        <v>0</v>
      </c>
      <c r="D12" s="23">
        <f>D4+D8</f>
        <v>1574101</v>
      </c>
      <c r="E12" s="19"/>
    </row>
    <row r="13" spans="1:10" ht="15.75" thickBot="1" x14ac:dyDescent="0.3">
      <c r="A13" s="10">
        <v>4</v>
      </c>
      <c r="B13" s="11" t="s">
        <v>2</v>
      </c>
      <c r="C13" s="2" t="s">
        <v>0</v>
      </c>
      <c r="D13" s="23">
        <v>638000</v>
      </c>
    </row>
    <row r="14" spans="1:10" ht="15.75" thickBot="1" x14ac:dyDescent="0.3">
      <c r="A14" s="10">
        <v>5</v>
      </c>
      <c r="B14" s="11" t="s">
        <v>3</v>
      </c>
      <c r="C14" s="2" t="s">
        <v>0</v>
      </c>
      <c r="D14" s="23">
        <v>339449</v>
      </c>
      <c r="F14" s="19"/>
    </row>
    <row r="15" spans="1:10" ht="15.75" thickBot="1" x14ac:dyDescent="0.3">
      <c r="A15" s="10">
        <v>6</v>
      </c>
      <c r="B15" s="11" t="s">
        <v>4</v>
      </c>
      <c r="C15" s="2" t="s">
        <v>0</v>
      </c>
      <c r="D15" s="23">
        <v>-24579</v>
      </c>
    </row>
    <row r="16" spans="1:10" ht="15.75" customHeight="1" thickBot="1" x14ac:dyDescent="0.3">
      <c r="A16" s="10">
        <v>7</v>
      </c>
      <c r="B16" s="11" t="s">
        <v>5</v>
      </c>
      <c r="C16" s="2" t="s">
        <v>0</v>
      </c>
      <c r="D16" s="23">
        <v>26093</v>
      </c>
    </row>
    <row r="17" spans="1:5" ht="15.75" customHeight="1" thickBot="1" x14ac:dyDescent="0.3">
      <c r="A17" s="10">
        <v>8</v>
      </c>
      <c r="B17" s="11" t="s">
        <v>6</v>
      </c>
      <c r="C17" s="2" t="s">
        <v>0</v>
      </c>
      <c r="D17" s="23">
        <v>-1074207</v>
      </c>
    </row>
    <row r="18" spans="1:5" ht="15.75" thickBot="1" x14ac:dyDescent="0.3">
      <c r="A18" s="10">
        <v>9</v>
      </c>
      <c r="B18" s="11" t="s">
        <v>7</v>
      </c>
      <c r="C18" s="2" t="s">
        <v>0</v>
      </c>
      <c r="D18" s="23">
        <f>D12+D13+D14+D15+D16+D17</f>
        <v>1478857</v>
      </c>
    </row>
    <row r="19" spans="1:5" ht="15.75" thickBot="1" x14ac:dyDescent="0.3">
      <c r="A19" s="10">
        <v>10</v>
      </c>
      <c r="B19" s="11" t="s">
        <v>8</v>
      </c>
      <c r="C19" s="2" t="s">
        <v>0</v>
      </c>
      <c r="D19" s="23">
        <v>-387061</v>
      </c>
      <c r="E19" s="31"/>
    </row>
    <row r="20" spans="1:5" ht="27.75" thickBot="1" x14ac:dyDescent="0.3">
      <c r="A20" s="8" t="s">
        <v>19</v>
      </c>
      <c r="B20" s="9" t="s">
        <v>25</v>
      </c>
      <c r="C20" s="1" t="s">
        <v>0</v>
      </c>
      <c r="D20" s="23">
        <v>0</v>
      </c>
    </row>
    <row r="21" spans="1:5" ht="27.75" thickBot="1" x14ac:dyDescent="0.3">
      <c r="A21" s="10">
        <v>11</v>
      </c>
      <c r="B21" s="11" t="s">
        <v>9</v>
      </c>
      <c r="C21" s="2" t="s">
        <v>0</v>
      </c>
      <c r="D21" s="23">
        <v>-7450</v>
      </c>
      <c r="E21" s="19"/>
    </row>
    <row r="22" spans="1:5" ht="15.75" thickBot="1" x14ac:dyDescent="0.3">
      <c r="A22" s="10">
        <v>12</v>
      </c>
      <c r="B22" s="11" t="s">
        <v>10</v>
      </c>
      <c r="C22" s="2" t="s">
        <v>0</v>
      </c>
      <c r="D22" s="23">
        <v>284813</v>
      </c>
      <c r="E22" s="19"/>
    </row>
    <row r="23" spans="1:5" ht="15.75" thickBot="1" x14ac:dyDescent="0.3">
      <c r="A23" s="10">
        <v>13</v>
      </c>
      <c r="B23" s="11" t="s">
        <v>11</v>
      </c>
      <c r="C23" s="2" t="s">
        <v>0</v>
      </c>
      <c r="D23" s="23">
        <v>-298</v>
      </c>
    </row>
    <row r="24" spans="1:5" ht="21" customHeight="1" thickBot="1" x14ac:dyDescent="0.3">
      <c r="A24" s="10">
        <v>14</v>
      </c>
      <c r="B24" s="11" t="s">
        <v>12</v>
      </c>
      <c r="C24" s="2" t="s">
        <v>0</v>
      </c>
      <c r="D24" s="23">
        <v>1369168</v>
      </c>
    </row>
  </sheetData>
  <mergeCells count="2">
    <mergeCell ref="A1:D1"/>
    <mergeCell ref="A2:D2"/>
  </mergeCells>
  <pageMargins left="0.7" right="0.7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view="pageBreakPreview" zoomScale="85" zoomScaleNormal="100" zoomScaleSheetLayoutView="85" workbookViewId="0">
      <pane ySplit="6" topLeftCell="A7" activePane="bottomLeft" state="frozen"/>
      <selection activeCell="D24" sqref="D24"/>
      <selection pane="bottomLeft" activeCell="J19" sqref="J19"/>
    </sheetView>
  </sheetViews>
  <sheetFormatPr defaultRowHeight="15" x14ac:dyDescent="0.25"/>
  <cols>
    <col min="1" max="1" width="43.7109375" bestFit="1" customWidth="1"/>
    <col min="2" max="2" width="11.5703125" customWidth="1"/>
    <col min="3" max="3" width="17.85546875" customWidth="1"/>
    <col min="4" max="4" width="12.28515625" customWidth="1"/>
    <col min="5" max="5" width="13.140625" customWidth="1"/>
    <col min="6" max="6" width="13.7109375" customWidth="1"/>
    <col min="7" max="7" width="11.85546875" customWidth="1"/>
    <col min="8" max="8" width="14.140625" customWidth="1"/>
    <col min="9" max="9" width="17.140625" customWidth="1"/>
    <col min="10" max="10" width="12.140625" customWidth="1"/>
    <col min="11" max="11" width="11.5703125" customWidth="1"/>
    <col min="14" max="14" width="9.85546875" bestFit="1" customWidth="1"/>
  </cols>
  <sheetData>
    <row r="1" spans="1:12" ht="15.75" x14ac:dyDescent="0.25">
      <c r="A1" s="38" t="s">
        <v>55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75" x14ac:dyDescent="0.25">
      <c r="A2" s="37" t="s">
        <v>30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5.75" customHeight="1" thickBot="1" x14ac:dyDescent="0.3">
      <c r="A3" s="36" t="s">
        <v>53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6.5" thickBot="1" x14ac:dyDescent="0.3">
      <c r="A4" s="42" t="s">
        <v>31</v>
      </c>
      <c r="B4" s="45" t="s">
        <v>32</v>
      </c>
      <c r="C4" s="47" t="s">
        <v>33</v>
      </c>
      <c r="D4" s="48"/>
      <c r="E4" s="48"/>
      <c r="F4" s="48"/>
      <c r="G4" s="48"/>
      <c r="H4" s="48"/>
      <c r="I4" s="48"/>
      <c r="J4" s="48"/>
      <c r="K4" s="48"/>
      <c r="L4" s="49"/>
    </row>
    <row r="5" spans="1:12" ht="111" thickBot="1" x14ac:dyDescent="0.3">
      <c r="A5" s="43"/>
      <c r="B5" s="46"/>
      <c r="C5" s="25" t="s">
        <v>34</v>
      </c>
      <c r="D5" s="25" t="s">
        <v>35</v>
      </c>
      <c r="E5" s="25" t="s">
        <v>36</v>
      </c>
      <c r="F5" s="25" t="s">
        <v>37</v>
      </c>
      <c r="G5" s="25" t="s">
        <v>38</v>
      </c>
      <c r="H5" s="25" t="s">
        <v>39</v>
      </c>
      <c r="I5" s="25" t="s">
        <v>40</v>
      </c>
      <c r="J5" s="25" t="s">
        <v>41</v>
      </c>
      <c r="K5" s="25" t="s">
        <v>42</v>
      </c>
      <c r="L5" s="25" t="s">
        <v>43</v>
      </c>
    </row>
    <row r="6" spans="1:12" ht="16.5" thickBot="1" x14ac:dyDescent="0.3">
      <c r="A6" s="44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5">
        <v>9</v>
      </c>
      <c r="K6" s="25">
        <v>10</v>
      </c>
      <c r="L6" s="25">
        <v>11</v>
      </c>
    </row>
    <row r="7" spans="1:12" ht="16.5" thickBot="1" x14ac:dyDescent="0.3">
      <c r="A7" s="24" t="s">
        <v>44</v>
      </c>
      <c r="B7" s="39"/>
      <c r="C7" s="40"/>
      <c r="D7" s="40"/>
      <c r="E7" s="40"/>
      <c r="F7" s="40"/>
      <c r="G7" s="40"/>
      <c r="H7" s="40"/>
      <c r="I7" s="40"/>
      <c r="J7" s="40"/>
      <c r="K7" s="40"/>
      <c r="L7" s="41"/>
    </row>
    <row r="8" spans="1:12" ht="32.25" thickBot="1" x14ac:dyDescent="0.3">
      <c r="A8" s="24" t="s">
        <v>45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32.25" thickBot="1" x14ac:dyDescent="0.3">
      <c r="A9" s="24" t="s">
        <v>46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ht="24" customHeight="1" thickBot="1" x14ac:dyDescent="0.3">
      <c r="A10" s="24" t="s">
        <v>47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6.5" thickBot="1" x14ac:dyDescent="0.3">
      <c r="A11" s="28" t="s">
        <v>48</v>
      </c>
      <c r="B11" s="29">
        <f>SUM(C11:L11)</f>
        <v>1837507.6499999997</v>
      </c>
      <c r="C11" s="29"/>
      <c r="D11" s="29">
        <v>216397.63</v>
      </c>
      <c r="E11" s="29">
        <v>965710.69</v>
      </c>
      <c r="F11" s="29">
        <v>285637.28999999998</v>
      </c>
      <c r="G11" s="29">
        <v>245.41</v>
      </c>
      <c r="H11" s="29">
        <v>369516.62999999989</v>
      </c>
      <c r="I11" s="30"/>
      <c r="J11" s="30"/>
      <c r="K11" s="30"/>
      <c r="L11" s="30"/>
    </row>
    <row r="12" spans="1:12" ht="32.25" thickBot="1" x14ac:dyDescent="0.3">
      <c r="A12" s="24" t="s">
        <v>49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2" ht="19.5" customHeight="1" thickBot="1" x14ac:dyDescent="0.3">
      <c r="A13" s="24" t="s">
        <v>50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ht="20.25" customHeight="1" thickBot="1" x14ac:dyDescent="0.3">
      <c r="A14" s="24" t="s">
        <v>51</v>
      </c>
      <c r="B14" s="27">
        <f>B11</f>
        <v>1837507.6499999997</v>
      </c>
      <c r="C14" s="27"/>
      <c r="D14" s="27">
        <f t="shared" ref="D14:H14" si="0">D11</f>
        <v>216397.63</v>
      </c>
      <c r="E14" s="27">
        <f t="shared" si="0"/>
        <v>965710.69</v>
      </c>
      <c r="F14" s="27">
        <f t="shared" si="0"/>
        <v>285637.28999999998</v>
      </c>
      <c r="G14" s="27">
        <f t="shared" si="0"/>
        <v>245.41</v>
      </c>
      <c r="H14" s="27">
        <f t="shared" si="0"/>
        <v>369516.62999999989</v>
      </c>
      <c r="I14" s="27"/>
      <c r="J14" s="27"/>
      <c r="K14" s="27"/>
      <c r="L14" s="27"/>
    </row>
    <row r="15" spans="1:12" ht="21.75" customHeight="1" thickBot="1" x14ac:dyDescent="0.3">
      <c r="A15" s="24" t="s">
        <v>52</v>
      </c>
      <c r="B15" s="29">
        <f>SUM(C15:L15)</f>
        <v>2670118</v>
      </c>
      <c r="C15" s="26"/>
      <c r="D15" s="27">
        <v>1003295.35</v>
      </c>
      <c r="E15" s="27">
        <v>985141.41</v>
      </c>
      <c r="F15" s="27">
        <v>287291.05</v>
      </c>
      <c r="G15" s="27">
        <v>563.51</v>
      </c>
      <c r="H15" s="27">
        <v>393826.68</v>
      </c>
      <c r="I15" s="26"/>
      <c r="J15" s="27"/>
      <c r="K15" s="27"/>
      <c r="L15" s="26"/>
    </row>
    <row r="17" spans="2:8" x14ac:dyDescent="0.25">
      <c r="B17" s="33"/>
      <c r="D17" s="31"/>
      <c r="E17" s="31"/>
      <c r="F17" s="31"/>
      <c r="G17" s="31"/>
      <c r="H17" s="31"/>
    </row>
    <row r="18" spans="2:8" x14ac:dyDescent="0.25">
      <c r="B18" s="33"/>
    </row>
    <row r="19" spans="2:8" x14ac:dyDescent="0.25">
      <c r="E19" s="31"/>
    </row>
    <row r="20" spans="2:8" x14ac:dyDescent="0.25">
      <c r="E20" s="31"/>
    </row>
  </sheetData>
  <mergeCells count="7">
    <mergeCell ref="A3:L3"/>
    <mergeCell ref="A2:L2"/>
    <mergeCell ref="A1:L1"/>
    <mergeCell ref="B7:L7"/>
    <mergeCell ref="A4:A6"/>
    <mergeCell ref="B4:B5"/>
    <mergeCell ref="C4:L4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4"/>
  <sheetViews>
    <sheetView view="pageBreakPreview" zoomScale="85" zoomScaleNormal="100" zoomScaleSheetLayoutView="85" workbookViewId="0">
      <selection activeCell="D17" sqref="D17"/>
    </sheetView>
  </sheetViews>
  <sheetFormatPr defaultRowHeight="15" x14ac:dyDescent="0.25"/>
  <cols>
    <col min="1" max="1" width="8.85546875" customWidth="1"/>
    <col min="2" max="2" width="50.28515625" customWidth="1"/>
    <col min="3" max="3" width="15" bestFit="1" customWidth="1"/>
    <col min="4" max="4" width="19.7109375" customWidth="1"/>
    <col min="5" max="5" width="14.5703125" customWidth="1"/>
    <col min="6" max="6" width="14.140625" customWidth="1"/>
  </cols>
  <sheetData>
    <row r="1" spans="1:5" ht="16.5" thickBot="1" x14ac:dyDescent="0.3">
      <c r="A1" s="34" t="s">
        <v>55</v>
      </c>
      <c r="B1" s="34"/>
      <c r="C1" s="34"/>
      <c r="D1" s="34"/>
    </row>
    <row r="2" spans="1:5" ht="16.5" thickBot="1" x14ac:dyDescent="0.3">
      <c r="A2" s="35" t="s">
        <v>29</v>
      </c>
      <c r="B2" s="35"/>
      <c r="C2" s="35"/>
      <c r="D2" s="35"/>
    </row>
    <row r="3" spans="1:5" ht="54.75" thickBot="1" x14ac:dyDescent="0.3">
      <c r="A3" s="3" t="s">
        <v>22</v>
      </c>
      <c r="B3" s="4" t="s">
        <v>20</v>
      </c>
      <c r="C3" s="4" t="s">
        <v>21</v>
      </c>
      <c r="D3" s="5" t="s">
        <v>56</v>
      </c>
    </row>
    <row r="4" spans="1:5" ht="27" x14ac:dyDescent="0.25">
      <c r="A4" s="6">
        <v>1</v>
      </c>
      <c r="B4" s="7" t="s">
        <v>23</v>
      </c>
      <c r="C4" s="12" t="s">
        <v>0</v>
      </c>
      <c r="D4" s="20">
        <v>7244502.2762000002</v>
      </c>
      <c r="E4" s="31"/>
    </row>
    <row r="5" spans="1:5" x14ac:dyDescent="0.25">
      <c r="A5" s="13" t="s">
        <v>13</v>
      </c>
      <c r="B5" s="14" t="s">
        <v>26</v>
      </c>
      <c r="C5" s="15" t="s">
        <v>0</v>
      </c>
      <c r="D5" s="21">
        <v>2100905.66</v>
      </c>
      <c r="E5" s="31"/>
    </row>
    <row r="6" spans="1:5" x14ac:dyDescent="0.25">
      <c r="A6" s="13" t="s">
        <v>14</v>
      </c>
      <c r="B6" s="14" t="s">
        <v>27</v>
      </c>
      <c r="C6" s="15" t="s">
        <v>0</v>
      </c>
      <c r="D6" s="21">
        <v>5080870.11864</v>
      </c>
      <c r="E6" s="31"/>
    </row>
    <row r="7" spans="1:5" ht="15.75" thickBot="1" x14ac:dyDescent="0.3">
      <c r="A7" s="16" t="s">
        <v>15</v>
      </c>
      <c r="B7" s="17" t="s">
        <v>28</v>
      </c>
      <c r="C7" s="18" t="s">
        <v>0</v>
      </c>
      <c r="D7" s="22">
        <v>62726.497560000003</v>
      </c>
      <c r="E7" s="31"/>
    </row>
    <row r="8" spans="1:5" ht="40.5" x14ac:dyDescent="0.25">
      <c r="A8" s="6">
        <v>2</v>
      </c>
      <c r="B8" s="7" t="s">
        <v>24</v>
      </c>
      <c r="C8" s="12" t="s">
        <v>0</v>
      </c>
      <c r="D8" s="20">
        <v>-6554843.04</v>
      </c>
      <c r="E8" s="31"/>
    </row>
    <row r="9" spans="1:5" x14ac:dyDescent="0.25">
      <c r="A9" s="13" t="s">
        <v>16</v>
      </c>
      <c r="B9" s="14" t="s">
        <v>26</v>
      </c>
      <c r="C9" s="15" t="s">
        <v>0</v>
      </c>
      <c r="D9" s="21">
        <v>-2604585.5099999998</v>
      </c>
      <c r="E9" s="31"/>
    </row>
    <row r="10" spans="1:5" x14ac:dyDescent="0.25">
      <c r="A10" s="13" t="s">
        <v>17</v>
      </c>
      <c r="B10" s="14" t="s">
        <v>27</v>
      </c>
      <c r="C10" s="15" t="s">
        <v>0</v>
      </c>
      <c r="D10" s="21">
        <v>-3877891.74</v>
      </c>
      <c r="E10" s="31"/>
    </row>
    <row r="11" spans="1:5" ht="15.75" thickBot="1" x14ac:dyDescent="0.3">
      <c r="A11" s="16" t="s">
        <v>18</v>
      </c>
      <c r="B11" s="17" t="s">
        <v>28</v>
      </c>
      <c r="C11" s="18" t="s">
        <v>0</v>
      </c>
      <c r="D11" s="22">
        <v>-72365.789999999994</v>
      </c>
      <c r="E11" s="31"/>
    </row>
    <row r="12" spans="1:5" ht="15.75" thickBot="1" x14ac:dyDescent="0.3">
      <c r="A12" s="10">
        <v>3</v>
      </c>
      <c r="B12" s="11" t="s">
        <v>1</v>
      </c>
      <c r="C12" s="2" t="s">
        <v>0</v>
      </c>
      <c r="D12" s="23">
        <v>689659.23620000016</v>
      </c>
      <c r="E12" s="31"/>
    </row>
    <row r="13" spans="1:5" ht="15.75" thickBot="1" x14ac:dyDescent="0.3">
      <c r="A13" s="10">
        <v>4</v>
      </c>
      <c r="B13" s="11" t="s">
        <v>2</v>
      </c>
      <c r="C13" s="2" t="s">
        <v>0</v>
      </c>
      <c r="D13" s="23">
        <v>0</v>
      </c>
      <c r="E13" s="31"/>
    </row>
    <row r="14" spans="1:5" ht="15.75" thickBot="1" x14ac:dyDescent="0.3">
      <c r="A14" s="10">
        <v>5</v>
      </c>
      <c r="B14" s="11" t="s">
        <v>3</v>
      </c>
      <c r="C14" s="2" t="s">
        <v>0</v>
      </c>
      <c r="D14" s="23">
        <v>212160.77</v>
      </c>
      <c r="E14" s="31"/>
    </row>
    <row r="15" spans="1:5" ht="15.75" thickBot="1" x14ac:dyDescent="0.3">
      <c r="A15" s="10">
        <v>6</v>
      </c>
      <c r="B15" s="11" t="s">
        <v>4</v>
      </c>
      <c r="C15" s="2" t="s">
        <v>0</v>
      </c>
      <c r="D15" s="23">
        <v>-28337.287139999997</v>
      </c>
      <c r="E15" s="31"/>
    </row>
    <row r="16" spans="1:5" ht="15.75" customHeight="1" thickBot="1" x14ac:dyDescent="0.3">
      <c r="A16" s="10">
        <v>7</v>
      </c>
      <c r="B16" s="11" t="s">
        <v>5</v>
      </c>
      <c r="C16" s="2" t="s">
        <v>0</v>
      </c>
      <c r="D16" s="23">
        <v>7685.9009999999998</v>
      </c>
      <c r="E16" s="31"/>
    </row>
    <row r="17" spans="1:5" ht="15.75" customHeight="1" thickBot="1" x14ac:dyDescent="0.3">
      <c r="A17" s="10">
        <v>8</v>
      </c>
      <c r="B17" s="11" t="s">
        <v>6</v>
      </c>
      <c r="C17" s="2" t="s">
        <v>0</v>
      </c>
      <c r="D17" s="23">
        <v>-7209.8890000000001</v>
      </c>
      <c r="E17" s="31"/>
    </row>
    <row r="18" spans="1:5" ht="15.75" thickBot="1" x14ac:dyDescent="0.3">
      <c r="A18" s="10">
        <v>9</v>
      </c>
      <c r="B18" s="11" t="s">
        <v>7</v>
      </c>
      <c r="C18" s="2" t="s">
        <v>0</v>
      </c>
      <c r="D18" s="23">
        <v>873958.73106000014</v>
      </c>
      <c r="E18" s="31"/>
    </row>
    <row r="19" spans="1:5" ht="15.75" thickBot="1" x14ac:dyDescent="0.3">
      <c r="A19" s="10">
        <v>10</v>
      </c>
      <c r="B19" s="11" t="s">
        <v>8</v>
      </c>
      <c r="C19" s="2" t="s">
        <v>0</v>
      </c>
      <c r="D19" s="23">
        <v>-189538.48176000002</v>
      </c>
      <c r="E19" s="31"/>
    </row>
    <row r="20" spans="1:5" ht="27.75" thickBot="1" x14ac:dyDescent="0.3">
      <c r="A20" s="8" t="s">
        <v>19</v>
      </c>
      <c r="B20" s="9" t="s">
        <v>25</v>
      </c>
      <c r="C20" s="1" t="s">
        <v>0</v>
      </c>
      <c r="D20" s="23">
        <v>0</v>
      </c>
      <c r="E20" s="31"/>
    </row>
    <row r="21" spans="1:5" ht="27.75" thickBot="1" x14ac:dyDescent="0.3">
      <c r="A21" s="10">
        <v>11</v>
      </c>
      <c r="B21" s="11" t="s">
        <v>9</v>
      </c>
      <c r="C21" s="2" t="s">
        <v>0</v>
      </c>
      <c r="D21" s="23">
        <v>0</v>
      </c>
      <c r="E21" s="31"/>
    </row>
    <row r="22" spans="1:5" ht="15.75" thickBot="1" x14ac:dyDescent="0.3">
      <c r="A22" s="10">
        <v>12</v>
      </c>
      <c r="B22" s="11" t="s">
        <v>10</v>
      </c>
      <c r="C22" s="2" t="s">
        <v>0</v>
      </c>
      <c r="D22" s="23">
        <v>-16760.160749999988</v>
      </c>
      <c r="E22" s="31"/>
    </row>
    <row r="23" spans="1:5" ht="15.75" thickBot="1" x14ac:dyDescent="0.3">
      <c r="A23" s="10">
        <v>13</v>
      </c>
      <c r="B23" s="11" t="s">
        <v>11</v>
      </c>
      <c r="C23" s="2" t="s">
        <v>0</v>
      </c>
      <c r="D23" s="23">
        <v>0</v>
      </c>
      <c r="E23" s="31"/>
    </row>
    <row r="24" spans="1:5" ht="21" customHeight="1" thickBot="1" x14ac:dyDescent="0.3">
      <c r="A24" s="10">
        <v>14</v>
      </c>
      <c r="B24" s="11" t="s">
        <v>12</v>
      </c>
      <c r="C24" s="2" t="s">
        <v>0</v>
      </c>
      <c r="D24" s="23">
        <f>D18+D19+D20+D21+D22+D23</f>
        <v>667660.0885500001</v>
      </c>
      <c r="E24" s="31"/>
    </row>
  </sheetData>
  <mergeCells count="2">
    <mergeCell ref="A1:D1"/>
    <mergeCell ref="A2:D2"/>
  </mergeCells>
  <pageMargins left="0.7" right="0.7" top="0.75" bottom="0.75" header="0.3" footer="0.3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6"/>
  <sheetViews>
    <sheetView view="pageBreakPreview" zoomScale="85" zoomScaleNormal="100" zoomScaleSheetLayoutView="85" workbookViewId="0">
      <pane ySplit="6" topLeftCell="A7" activePane="bottomLeft" state="frozen"/>
      <selection activeCell="D24" sqref="D24"/>
      <selection pane="bottomLeft" activeCell="G17" sqref="G17"/>
    </sheetView>
  </sheetViews>
  <sheetFormatPr defaultRowHeight="15" x14ac:dyDescent="0.25"/>
  <cols>
    <col min="1" max="1" width="43.7109375" bestFit="1" customWidth="1"/>
    <col min="2" max="2" width="11.5703125" customWidth="1"/>
    <col min="3" max="3" width="17.85546875" customWidth="1"/>
    <col min="4" max="4" width="13.140625" bestFit="1" customWidth="1"/>
    <col min="5" max="5" width="14.7109375" bestFit="1" customWidth="1"/>
    <col min="6" max="6" width="13.7109375" customWidth="1"/>
    <col min="7" max="7" width="11.85546875" customWidth="1"/>
    <col min="8" max="8" width="14.140625" customWidth="1"/>
    <col min="9" max="9" width="17.140625" customWidth="1"/>
    <col min="10" max="10" width="12.140625" customWidth="1"/>
    <col min="11" max="11" width="11.5703125" customWidth="1"/>
  </cols>
  <sheetData>
    <row r="1" spans="1:12" ht="15.75" x14ac:dyDescent="0.25">
      <c r="A1" s="38" t="s">
        <v>55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75" x14ac:dyDescent="0.25">
      <c r="A2" s="37" t="s">
        <v>30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5.75" customHeight="1" thickBot="1" x14ac:dyDescent="0.3">
      <c r="A3" s="36" t="s">
        <v>53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6.5" thickBot="1" x14ac:dyDescent="0.3">
      <c r="A4" s="42" t="s">
        <v>31</v>
      </c>
      <c r="B4" s="45" t="s">
        <v>32</v>
      </c>
      <c r="C4" s="47" t="s">
        <v>33</v>
      </c>
      <c r="D4" s="48"/>
      <c r="E4" s="48"/>
      <c r="F4" s="48"/>
      <c r="G4" s="48"/>
      <c r="H4" s="48"/>
      <c r="I4" s="48"/>
      <c r="J4" s="48"/>
      <c r="K4" s="48"/>
      <c r="L4" s="49"/>
    </row>
    <row r="5" spans="1:12" ht="111" thickBot="1" x14ac:dyDescent="0.3">
      <c r="A5" s="43"/>
      <c r="B5" s="46"/>
      <c r="C5" s="25" t="s">
        <v>34</v>
      </c>
      <c r="D5" s="25" t="s">
        <v>35</v>
      </c>
      <c r="E5" s="25" t="s">
        <v>36</v>
      </c>
      <c r="F5" s="25" t="s">
        <v>37</v>
      </c>
      <c r="G5" s="25" t="s">
        <v>38</v>
      </c>
      <c r="H5" s="25" t="s">
        <v>39</v>
      </c>
      <c r="I5" s="25" t="s">
        <v>40</v>
      </c>
      <c r="J5" s="25" t="s">
        <v>41</v>
      </c>
      <c r="K5" s="25" t="s">
        <v>42</v>
      </c>
      <c r="L5" s="25" t="s">
        <v>43</v>
      </c>
    </row>
    <row r="6" spans="1:12" ht="16.5" thickBot="1" x14ac:dyDescent="0.3">
      <c r="A6" s="44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5">
        <v>9</v>
      </c>
      <c r="K6" s="25">
        <v>10</v>
      </c>
      <c r="L6" s="25">
        <v>11</v>
      </c>
    </row>
    <row r="7" spans="1:12" ht="16.5" thickBot="1" x14ac:dyDescent="0.3">
      <c r="A7" s="24" t="s">
        <v>44</v>
      </c>
      <c r="B7" s="39"/>
      <c r="C7" s="40"/>
      <c r="D7" s="40"/>
      <c r="E7" s="40"/>
      <c r="F7" s="40"/>
      <c r="G7" s="40"/>
      <c r="H7" s="40"/>
      <c r="I7" s="40"/>
      <c r="J7" s="40"/>
      <c r="K7" s="40"/>
      <c r="L7" s="41"/>
    </row>
    <row r="8" spans="1:12" ht="32.25" thickBot="1" x14ac:dyDescent="0.3">
      <c r="A8" s="24" t="s">
        <v>45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32.25" thickBot="1" x14ac:dyDescent="0.3">
      <c r="A9" s="24" t="s">
        <v>46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ht="24" customHeight="1" thickBot="1" x14ac:dyDescent="0.3">
      <c r="A10" s="24" t="s">
        <v>47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6.5" thickBot="1" x14ac:dyDescent="0.3">
      <c r="A11" s="28" t="s">
        <v>48</v>
      </c>
      <c r="B11" s="29">
        <f>SUM(C11:L11)</f>
        <v>2604585.5099999998</v>
      </c>
      <c r="C11" s="29"/>
      <c r="D11" s="29">
        <v>306734.03264271654</v>
      </c>
      <c r="E11" s="29">
        <v>1368852.0262901229</v>
      </c>
      <c r="F11" s="29">
        <v>404878.17650700279</v>
      </c>
      <c r="G11" s="29">
        <v>347.85777899161405</v>
      </c>
      <c r="H11" s="29">
        <v>523773.4167811661</v>
      </c>
      <c r="I11" s="30"/>
      <c r="J11" s="30"/>
      <c r="K11" s="30"/>
      <c r="L11" s="30"/>
    </row>
    <row r="12" spans="1:12" ht="32.25" thickBot="1" x14ac:dyDescent="0.3">
      <c r="A12" s="24" t="s">
        <v>49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2" ht="19.5" customHeight="1" thickBot="1" x14ac:dyDescent="0.3">
      <c r="A13" s="24" t="s">
        <v>50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ht="20.25" customHeight="1" thickBot="1" x14ac:dyDescent="0.3">
      <c r="A14" s="24" t="s">
        <v>51</v>
      </c>
      <c r="B14" s="27">
        <f>B11</f>
        <v>2604585.5099999998</v>
      </c>
      <c r="C14" s="27"/>
      <c r="D14" s="27">
        <f t="shared" ref="D14:H14" si="0">D11</f>
        <v>306734.03264271654</v>
      </c>
      <c r="E14" s="27">
        <f t="shared" si="0"/>
        <v>1368852.0262901229</v>
      </c>
      <c r="F14" s="27">
        <f t="shared" si="0"/>
        <v>404878.17650700279</v>
      </c>
      <c r="G14" s="27">
        <f t="shared" si="0"/>
        <v>347.85777899161405</v>
      </c>
      <c r="H14" s="27">
        <f t="shared" si="0"/>
        <v>523773.4167811661</v>
      </c>
      <c r="I14" s="27"/>
      <c r="J14" s="27"/>
      <c r="K14" s="27"/>
      <c r="L14" s="27"/>
    </row>
    <row r="15" spans="1:12" ht="21.75" customHeight="1" thickBot="1" x14ac:dyDescent="0.3">
      <c r="A15" s="24" t="s">
        <v>52</v>
      </c>
      <c r="B15" s="29">
        <f>SUM(C15:L15)</f>
        <v>3950257.5300000003</v>
      </c>
      <c r="C15" s="26"/>
      <c r="D15" s="27">
        <v>1484307.0647632375</v>
      </c>
      <c r="E15" s="27">
        <v>1457449.5482848764</v>
      </c>
      <c r="F15" s="27">
        <v>425027.52071785083</v>
      </c>
      <c r="G15" s="27">
        <v>833.67462439124415</v>
      </c>
      <c r="H15" s="27">
        <v>582639.72160964436</v>
      </c>
      <c r="I15" s="26"/>
      <c r="J15" s="27"/>
      <c r="K15" s="27"/>
      <c r="L15" s="26"/>
    </row>
    <row r="17" spans="2:9" x14ac:dyDescent="0.25">
      <c r="B17" s="31"/>
      <c r="C17" s="31"/>
      <c r="D17" s="31"/>
      <c r="E17" s="31"/>
      <c r="F17" s="31"/>
      <c r="G17" s="31"/>
      <c r="H17" s="31"/>
    </row>
    <row r="18" spans="2:9" x14ac:dyDescent="0.25">
      <c r="B18" s="31"/>
      <c r="C18" s="31"/>
      <c r="D18" s="31"/>
      <c r="E18" s="31"/>
      <c r="F18" s="31"/>
      <c r="G18" s="31"/>
      <c r="H18" s="31"/>
      <c r="I18" s="33"/>
    </row>
    <row r="19" spans="2:9" x14ac:dyDescent="0.25">
      <c r="B19" s="19"/>
      <c r="D19" s="33"/>
      <c r="E19" s="33"/>
      <c r="F19" s="33"/>
      <c r="G19" s="33"/>
      <c r="H19" s="33"/>
      <c r="I19" s="33"/>
    </row>
    <row r="20" spans="2:9" x14ac:dyDescent="0.25">
      <c r="D20" s="33"/>
      <c r="E20" s="33"/>
      <c r="F20" s="33"/>
      <c r="G20" s="33"/>
      <c r="H20" s="33"/>
      <c r="I20" s="33"/>
    </row>
    <row r="21" spans="2:9" x14ac:dyDescent="0.25">
      <c r="D21" s="33"/>
      <c r="E21" s="33"/>
      <c r="F21" s="33"/>
      <c r="G21" s="33"/>
      <c r="H21" s="33"/>
      <c r="I21" s="33"/>
    </row>
    <row r="22" spans="2:9" x14ac:dyDescent="0.25">
      <c r="D22" s="31"/>
      <c r="E22" s="31"/>
      <c r="F22" s="31"/>
      <c r="G22" s="31"/>
      <c r="H22" s="31"/>
    </row>
    <row r="23" spans="2:9" x14ac:dyDescent="0.25">
      <c r="D23" s="31"/>
      <c r="E23" s="31"/>
      <c r="F23" s="31"/>
      <c r="G23" s="31"/>
      <c r="H23" s="31"/>
    </row>
    <row r="25" spans="2:9" x14ac:dyDescent="0.25">
      <c r="D25" s="31"/>
      <c r="E25" s="31"/>
      <c r="F25" s="31"/>
      <c r="G25" s="31"/>
      <c r="H25" s="31"/>
    </row>
    <row r="26" spans="2:9" x14ac:dyDescent="0.25">
      <c r="D26" s="31"/>
      <c r="E26" s="31"/>
      <c r="F26" s="31"/>
      <c r="G26" s="31"/>
      <c r="H26" s="31"/>
    </row>
  </sheetData>
  <mergeCells count="7">
    <mergeCell ref="B7:L7"/>
    <mergeCell ref="A1:L1"/>
    <mergeCell ref="A2:L2"/>
    <mergeCell ref="A3:L3"/>
    <mergeCell ref="A4:A6"/>
    <mergeCell ref="B4:B5"/>
    <mergeCell ref="C4:L4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4"/>
  <sheetViews>
    <sheetView view="pageBreakPreview" zoomScaleNormal="100" zoomScaleSheetLayoutView="100" workbookViewId="0">
      <selection activeCell="D4" sqref="D4"/>
    </sheetView>
  </sheetViews>
  <sheetFormatPr defaultRowHeight="15" x14ac:dyDescent="0.25"/>
  <cols>
    <col min="1" max="1" width="8.85546875" customWidth="1"/>
    <col min="2" max="2" width="50.28515625" customWidth="1"/>
    <col min="3" max="3" width="14" customWidth="1"/>
    <col min="4" max="4" width="19.7109375" customWidth="1"/>
    <col min="5" max="5" width="14.5703125" customWidth="1"/>
    <col min="6" max="6" width="14.140625" customWidth="1"/>
  </cols>
  <sheetData>
    <row r="1" spans="1:5" ht="16.5" thickBot="1" x14ac:dyDescent="0.3">
      <c r="A1" s="34" t="s">
        <v>55</v>
      </c>
      <c r="B1" s="34"/>
      <c r="C1" s="34"/>
      <c r="D1" s="34"/>
    </row>
    <row r="2" spans="1:5" ht="16.5" thickBot="1" x14ac:dyDescent="0.3">
      <c r="A2" s="35" t="s">
        <v>29</v>
      </c>
      <c r="B2" s="35"/>
      <c r="C2" s="35"/>
      <c r="D2" s="35"/>
    </row>
    <row r="3" spans="1:5" ht="54.75" thickBot="1" x14ac:dyDescent="0.3">
      <c r="A3" s="3" t="s">
        <v>22</v>
      </c>
      <c r="B3" s="4" t="s">
        <v>20</v>
      </c>
      <c r="C3" s="4" t="s">
        <v>21</v>
      </c>
      <c r="D3" s="5" t="s">
        <v>57</v>
      </c>
    </row>
    <row r="4" spans="1:5" ht="27" x14ac:dyDescent="0.25">
      <c r="A4" s="6">
        <v>1</v>
      </c>
      <c r="B4" s="7" t="s">
        <v>23</v>
      </c>
      <c r="C4" s="12" t="s">
        <v>0</v>
      </c>
      <c r="D4" s="20">
        <v>7461837.344486</v>
      </c>
      <c r="E4" s="31"/>
    </row>
    <row r="5" spans="1:5" x14ac:dyDescent="0.25">
      <c r="A5" s="13" t="s">
        <v>13</v>
      </c>
      <c r="B5" s="14" t="s">
        <v>26</v>
      </c>
      <c r="C5" s="15" t="s">
        <v>0</v>
      </c>
      <c r="D5" s="21">
        <v>2163932.8298000004</v>
      </c>
      <c r="E5" s="31"/>
    </row>
    <row r="6" spans="1:5" x14ac:dyDescent="0.25">
      <c r="A6" s="13" t="s">
        <v>14</v>
      </c>
      <c r="B6" s="14" t="s">
        <v>27</v>
      </c>
      <c r="C6" s="15" t="s">
        <v>0</v>
      </c>
      <c r="D6" s="21">
        <v>5233296.2221991997</v>
      </c>
      <c r="E6" s="31"/>
    </row>
    <row r="7" spans="1:5" ht="15.75" thickBot="1" x14ac:dyDescent="0.3">
      <c r="A7" s="16" t="s">
        <v>15</v>
      </c>
      <c r="B7" s="17" t="s">
        <v>28</v>
      </c>
      <c r="C7" s="18" t="s">
        <v>0</v>
      </c>
      <c r="D7" s="21">
        <v>64608.292486800005</v>
      </c>
      <c r="E7" s="31"/>
    </row>
    <row r="8" spans="1:5" ht="40.5" x14ac:dyDescent="0.25">
      <c r="A8" s="6">
        <v>2</v>
      </c>
      <c r="B8" s="7" t="s">
        <v>24</v>
      </c>
      <c r="C8" s="12" t="s">
        <v>0</v>
      </c>
      <c r="D8" s="20">
        <v>-6751488.3311999999</v>
      </c>
      <c r="E8" s="31"/>
    </row>
    <row r="9" spans="1:5" x14ac:dyDescent="0.25">
      <c r="A9" s="13" t="s">
        <v>16</v>
      </c>
      <c r="B9" s="14" t="s">
        <v>26</v>
      </c>
      <c r="C9" s="15" t="s">
        <v>0</v>
      </c>
      <c r="D9" s="21">
        <v>-2682723.0752999997</v>
      </c>
      <c r="E9" s="31"/>
    </row>
    <row r="10" spans="1:5" x14ac:dyDescent="0.25">
      <c r="A10" s="13" t="s">
        <v>17</v>
      </c>
      <c r="B10" s="14" t="s">
        <v>27</v>
      </c>
      <c r="C10" s="15" t="s">
        <v>0</v>
      </c>
      <c r="D10" s="21">
        <v>-3994228.4922000002</v>
      </c>
      <c r="E10" s="31"/>
    </row>
    <row r="11" spans="1:5" ht="15.75" thickBot="1" x14ac:dyDescent="0.3">
      <c r="A11" s="16" t="s">
        <v>18</v>
      </c>
      <c r="B11" s="17" t="s">
        <v>28</v>
      </c>
      <c r="C11" s="18" t="s">
        <v>0</v>
      </c>
      <c r="D11" s="21">
        <v>-74536.763699999996</v>
      </c>
      <c r="E11" s="31"/>
    </row>
    <row r="12" spans="1:5" ht="15.75" thickBot="1" x14ac:dyDescent="0.3">
      <c r="A12" s="10">
        <v>3</v>
      </c>
      <c r="B12" s="11" t="s">
        <v>1</v>
      </c>
      <c r="C12" s="2" t="s">
        <v>0</v>
      </c>
      <c r="D12" s="23">
        <v>710349.01328600012</v>
      </c>
      <c r="E12" s="31"/>
    </row>
    <row r="13" spans="1:5" ht="15.75" thickBot="1" x14ac:dyDescent="0.3">
      <c r="A13" s="10">
        <v>4</v>
      </c>
      <c r="B13" s="11" t="s">
        <v>2</v>
      </c>
      <c r="C13" s="2" t="s">
        <v>0</v>
      </c>
      <c r="D13" s="21">
        <v>0</v>
      </c>
      <c r="E13" s="31"/>
    </row>
    <row r="14" spans="1:5" ht="15.75" thickBot="1" x14ac:dyDescent="0.3">
      <c r="A14" s="10">
        <v>5</v>
      </c>
      <c r="B14" s="11" t="s">
        <v>3</v>
      </c>
      <c r="C14" s="2" t="s">
        <v>0</v>
      </c>
      <c r="D14" s="21">
        <v>218525.5931</v>
      </c>
      <c r="E14" s="31"/>
    </row>
    <row r="15" spans="1:5" ht="15.75" thickBot="1" x14ac:dyDescent="0.3">
      <c r="A15" s="10">
        <v>6</v>
      </c>
      <c r="B15" s="11" t="s">
        <v>4</v>
      </c>
      <c r="C15" s="2" t="s">
        <v>0</v>
      </c>
      <c r="D15" s="21">
        <v>-29187.405754199997</v>
      </c>
      <c r="E15" s="31"/>
    </row>
    <row r="16" spans="1:5" ht="15.75" customHeight="1" thickBot="1" x14ac:dyDescent="0.3">
      <c r="A16" s="10">
        <v>7</v>
      </c>
      <c r="B16" s="11" t="s">
        <v>5</v>
      </c>
      <c r="C16" s="2" t="s">
        <v>0</v>
      </c>
      <c r="D16" s="21">
        <v>7916.4780300000002</v>
      </c>
      <c r="E16" s="31"/>
    </row>
    <row r="17" spans="1:5" ht="15.75" customHeight="1" thickBot="1" x14ac:dyDescent="0.3">
      <c r="A17" s="10">
        <v>8</v>
      </c>
      <c r="B17" s="11" t="s">
        <v>6</v>
      </c>
      <c r="C17" s="2" t="s">
        <v>0</v>
      </c>
      <c r="D17" s="21">
        <v>-7426.1856700000008</v>
      </c>
      <c r="E17" s="31"/>
    </row>
    <row r="18" spans="1:5" ht="15.75" thickBot="1" x14ac:dyDescent="0.3">
      <c r="A18" s="10">
        <v>9</v>
      </c>
      <c r="B18" s="11" t="s">
        <v>7</v>
      </c>
      <c r="C18" s="2" t="s">
        <v>0</v>
      </c>
      <c r="D18" s="23">
        <v>900177.49299180007</v>
      </c>
      <c r="E18" s="31"/>
    </row>
    <row r="19" spans="1:5" ht="15.75" thickBot="1" x14ac:dyDescent="0.3">
      <c r="A19" s="10">
        <v>10</v>
      </c>
      <c r="B19" s="11" t="s">
        <v>8</v>
      </c>
      <c r="C19" s="2" t="s">
        <v>0</v>
      </c>
      <c r="D19" s="21">
        <v>-195224.63621280002</v>
      </c>
      <c r="E19" s="31"/>
    </row>
    <row r="20" spans="1:5" ht="27.75" thickBot="1" x14ac:dyDescent="0.3">
      <c r="A20" s="8" t="s">
        <v>19</v>
      </c>
      <c r="B20" s="9" t="s">
        <v>25</v>
      </c>
      <c r="C20" s="1" t="s">
        <v>0</v>
      </c>
      <c r="D20" s="21">
        <v>0</v>
      </c>
      <c r="E20" s="31"/>
    </row>
    <row r="21" spans="1:5" ht="27.75" thickBot="1" x14ac:dyDescent="0.3">
      <c r="A21" s="10">
        <v>11</v>
      </c>
      <c r="B21" s="11" t="s">
        <v>9</v>
      </c>
      <c r="C21" s="2" t="s">
        <v>0</v>
      </c>
      <c r="D21" s="21">
        <v>0</v>
      </c>
      <c r="E21" s="31"/>
    </row>
    <row r="22" spans="1:5" ht="15.75" thickBot="1" x14ac:dyDescent="0.3">
      <c r="A22" s="10">
        <v>12</v>
      </c>
      <c r="B22" s="11" t="s">
        <v>10</v>
      </c>
      <c r="C22" s="2" t="s">
        <v>0</v>
      </c>
      <c r="D22" s="21">
        <v>-17262.965572499987</v>
      </c>
      <c r="E22" s="31"/>
    </row>
    <row r="23" spans="1:5" ht="15.75" thickBot="1" x14ac:dyDescent="0.3">
      <c r="A23" s="10">
        <v>13</v>
      </c>
      <c r="B23" s="11" t="s">
        <v>11</v>
      </c>
      <c r="C23" s="2" t="s">
        <v>0</v>
      </c>
      <c r="D23" s="21">
        <v>0</v>
      </c>
      <c r="E23" s="31"/>
    </row>
    <row r="24" spans="1:5" ht="21" customHeight="1" thickBot="1" x14ac:dyDescent="0.3">
      <c r="A24" s="10">
        <v>14</v>
      </c>
      <c r="B24" s="11" t="s">
        <v>12</v>
      </c>
      <c r="C24" s="2" t="s">
        <v>0</v>
      </c>
      <c r="D24" s="23">
        <f>D18+D19+D20+D21+D22+D23</f>
        <v>687689.8912065</v>
      </c>
      <c r="E24" s="31"/>
    </row>
  </sheetData>
  <mergeCells count="2">
    <mergeCell ref="A1:D1"/>
    <mergeCell ref="A2:D2"/>
  </mergeCells>
  <pageMargins left="0.7" right="0.7" top="0.75" bottom="0.75" header="0.3" footer="0.3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5"/>
  <sheetViews>
    <sheetView tabSelected="1" view="pageBreakPreview" zoomScale="85" zoomScaleNormal="100" zoomScaleSheetLayoutView="85" workbookViewId="0">
      <pane ySplit="6" topLeftCell="A7" activePane="bottomLeft" state="frozen"/>
      <selection activeCell="D24" sqref="D24"/>
      <selection pane="bottomLeft" activeCell="N15" sqref="N15"/>
    </sheetView>
  </sheetViews>
  <sheetFormatPr defaultRowHeight="15" x14ac:dyDescent="0.25"/>
  <cols>
    <col min="1" max="1" width="43.7109375" bestFit="1" customWidth="1"/>
    <col min="2" max="2" width="11.5703125" customWidth="1"/>
    <col min="3" max="3" width="17.85546875" customWidth="1"/>
    <col min="4" max="4" width="12.28515625" customWidth="1"/>
    <col min="5" max="5" width="13.140625" customWidth="1"/>
    <col min="6" max="6" width="13.7109375" customWidth="1"/>
    <col min="7" max="7" width="11.85546875" customWidth="1"/>
    <col min="8" max="8" width="14.140625" customWidth="1"/>
    <col min="9" max="9" width="17.140625" customWidth="1"/>
    <col min="10" max="10" width="12.140625" customWidth="1"/>
    <col min="11" max="11" width="11.5703125" customWidth="1"/>
  </cols>
  <sheetData>
    <row r="1" spans="1:12" ht="15.75" x14ac:dyDescent="0.25">
      <c r="A1" s="38" t="s">
        <v>55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75" x14ac:dyDescent="0.25">
      <c r="A2" s="37" t="s">
        <v>30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5.75" customHeight="1" thickBot="1" x14ac:dyDescent="0.3">
      <c r="A3" s="36" t="s">
        <v>53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6.5" thickBot="1" x14ac:dyDescent="0.3">
      <c r="A4" s="42" t="s">
        <v>31</v>
      </c>
      <c r="B4" s="45" t="s">
        <v>32</v>
      </c>
      <c r="C4" s="47" t="s">
        <v>33</v>
      </c>
      <c r="D4" s="48"/>
      <c r="E4" s="48"/>
      <c r="F4" s="48"/>
      <c r="G4" s="48"/>
      <c r="H4" s="48"/>
      <c r="I4" s="48"/>
      <c r="J4" s="48"/>
      <c r="K4" s="48"/>
      <c r="L4" s="49"/>
    </row>
    <row r="5" spans="1:12" ht="111" thickBot="1" x14ac:dyDescent="0.3">
      <c r="A5" s="43"/>
      <c r="B5" s="46"/>
      <c r="C5" s="25" t="s">
        <v>34</v>
      </c>
      <c r="D5" s="25" t="s">
        <v>35</v>
      </c>
      <c r="E5" s="25" t="s">
        <v>36</v>
      </c>
      <c r="F5" s="25" t="s">
        <v>37</v>
      </c>
      <c r="G5" s="25" t="s">
        <v>38</v>
      </c>
      <c r="H5" s="25" t="s">
        <v>39</v>
      </c>
      <c r="I5" s="25" t="s">
        <v>40</v>
      </c>
      <c r="J5" s="25" t="s">
        <v>41</v>
      </c>
      <c r="K5" s="25" t="s">
        <v>42</v>
      </c>
      <c r="L5" s="25" t="s">
        <v>43</v>
      </c>
    </row>
    <row r="6" spans="1:12" ht="16.5" thickBot="1" x14ac:dyDescent="0.3">
      <c r="A6" s="44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5">
        <v>9</v>
      </c>
      <c r="K6" s="25">
        <v>10</v>
      </c>
      <c r="L6" s="25">
        <v>11</v>
      </c>
    </row>
    <row r="7" spans="1:12" ht="16.5" thickBot="1" x14ac:dyDescent="0.3">
      <c r="A7" s="24" t="s">
        <v>44</v>
      </c>
      <c r="B7" s="39"/>
      <c r="C7" s="40"/>
      <c r="D7" s="40"/>
      <c r="E7" s="40"/>
      <c r="F7" s="40"/>
      <c r="G7" s="40"/>
      <c r="H7" s="40"/>
      <c r="I7" s="40"/>
      <c r="J7" s="40"/>
      <c r="K7" s="40"/>
      <c r="L7" s="41"/>
    </row>
    <row r="8" spans="1:12" ht="32.25" thickBot="1" x14ac:dyDescent="0.3">
      <c r="A8" s="24" t="s">
        <v>45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32.25" thickBot="1" x14ac:dyDescent="0.3">
      <c r="A9" s="24" t="s">
        <v>46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ht="24" customHeight="1" thickBot="1" x14ac:dyDescent="0.3">
      <c r="A10" s="24" t="s">
        <v>47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6.5" thickBot="1" x14ac:dyDescent="0.3">
      <c r="A11" s="28" t="s">
        <v>48</v>
      </c>
      <c r="B11" s="29">
        <v>2682723.0753000001</v>
      </c>
      <c r="C11" s="29"/>
      <c r="D11" s="29">
        <v>315936.05362199806</v>
      </c>
      <c r="E11" s="29">
        <v>1409917.5870788265</v>
      </c>
      <c r="F11" s="29">
        <v>417024.52180221287</v>
      </c>
      <c r="G11" s="29">
        <v>358.2935123613625</v>
      </c>
      <c r="H11" s="29">
        <v>539486.61928460107</v>
      </c>
      <c r="I11" s="30"/>
      <c r="J11" s="30"/>
      <c r="K11" s="30"/>
      <c r="L11" s="30"/>
    </row>
    <row r="12" spans="1:12" ht="32.25" thickBot="1" x14ac:dyDescent="0.3">
      <c r="A12" s="24" t="s">
        <v>49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2" ht="19.5" customHeight="1" thickBot="1" x14ac:dyDescent="0.3">
      <c r="A13" s="24" t="s">
        <v>50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ht="20.25" customHeight="1" thickBot="1" x14ac:dyDescent="0.3">
      <c r="A14" s="24" t="s">
        <v>51</v>
      </c>
      <c r="B14" s="29">
        <v>2682723.0753000001</v>
      </c>
      <c r="C14" s="29"/>
      <c r="D14" s="29">
        <v>315936.05362199806</v>
      </c>
      <c r="E14" s="29">
        <v>1409917.5870788265</v>
      </c>
      <c r="F14" s="29">
        <v>417024.52180221287</v>
      </c>
      <c r="G14" s="29">
        <v>358.2935123613625</v>
      </c>
      <c r="H14" s="29">
        <v>539486.61928460107</v>
      </c>
      <c r="I14" s="27"/>
      <c r="J14" s="27"/>
      <c r="K14" s="27"/>
      <c r="L14" s="27"/>
    </row>
    <row r="15" spans="1:12" ht="21.75" customHeight="1" thickBot="1" x14ac:dyDescent="0.3">
      <c r="A15" s="24" t="s">
        <v>52</v>
      </c>
      <c r="B15" s="29">
        <v>4068765.2559000007</v>
      </c>
      <c r="C15" s="29"/>
      <c r="D15" s="29">
        <v>1528836.2767061347</v>
      </c>
      <c r="E15" s="29">
        <v>1501173.0347334228</v>
      </c>
      <c r="F15" s="29">
        <v>437778.34633938636</v>
      </c>
      <c r="G15" s="29">
        <v>858.68486312298148</v>
      </c>
      <c r="H15" s="29">
        <v>600118.91325793369</v>
      </c>
      <c r="I15" s="26"/>
      <c r="J15" s="27"/>
      <c r="K15" s="27"/>
      <c r="L15" s="26"/>
    </row>
  </sheetData>
  <mergeCells count="7">
    <mergeCell ref="B7:L7"/>
    <mergeCell ref="A1:L1"/>
    <mergeCell ref="A2:L2"/>
    <mergeCell ref="A3:L3"/>
    <mergeCell ref="A4:A6"/>
    <mergeCell ref="B4:B5"/>
    <mergeCell ref="C4:L4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стр.1_2024_факт</vt:lpstr>
      <vt:lpstr>стр.2_2024_факт</vt:lpstr>
      <vt:lpstr>стр.1_2025_прогноз</vt:lpstr>
      <vt:lpstr>стр.2_2025_прогноз</vt:lpstr>
      <vt:lpstr>стр.1_2026_прогноз </vt:lpstr>
      <vt:lpstr>стр.2_2026_прогноз</vt:lpstr>
      <vt:lpstr>стр.1_2024_факт!Область_печати</vt:lpstr>
      <vt:lpstr>стр.1_2025_прогноз!Область_печати</vt:lpstr>
      <vt:lpstr>'стр.1_2026_прогноз '!Область_печати</vt:lpstr>
      <vt:lpstr>стр.2_2024_факт!Область_печати</vt:lpstr>
      <vt:lpstr>стр.2_2025_прогноз!Область_печати</vt:lpstr>
      <vt:lpstr>стр.2_2026_прогноз!Область_печати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2025-04-18T12:42:18Z</dcterms:modified>
</cp:coreProperties>
</file>